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20190902_設例ファイル\"/>
    </mc:Choice>
  </mc:AlternateContent>
  <bookViews>
    <workbookView xWindow="0" yWindow="0" windowWidth="28800" windowHeight="12450"/>
  </bookViews>
  <sheets>
    <sheet name="地雷あり" sheetId="1" r:id="rId1"/>
    <sheet name="地雷なし" sheetId="2" r:id="rId2"/>
  </sheets>
  <externalReferences>
    <externalReference r:id="rId3"/>
    <externalReference r:id="rId4"/>
  </externalReferences>
  <definedNames>
    <definedName name="__123Graph_A" hidden="1">[1]評価書!#REF!</definedName>
    <definedName name="__123Graph_X" hidden="1">[1]評価書!#REF!</definedName>
    <definedName name="_30360" hidden="1">2</definedName>
    <definedName name="_360" hidden="1">2</definedName>
    <definedName name="_act" hidden="1">1</definedName>
    <definedName name="_act.act" hidden="1">1</definedName>
    <definedName name="_actual" hidden="1">1</definedName>
    <definedName name="_adjust" hidden="1">1</definedName>
    <definedName name="_ann" hidden="1">1</definedName>
    <definedName name="_annual" hidden="1">1</definedName>
    <definedName name="_atmat" hidden="1">2</definedName>
    <definedName name="_atmaturity" hidden="1">2</definedName>
    <definedName name="_bond" hidden="1">3</definedName>
    <definedName name="_default" hidden="1">-1</definedName>
    <definedName name="_dflt" hidden="1">-1</definedName>
    <definedName name="_disc" hidden="1">1</definedName>
    <definedName name="_discount" hidden="1">1</definedName>
    <definedName name="_dontadjust" hidden="1">0</definedName>
    <definedName name="_e360" hidden="1">3</definedName>
    <definedName name="_eom" hidden="1">1</definedName>
    <definedName name="_Fill" hidden="1">#REF!</definedName>
    <definedName name="_full" hidden="1">1</definedName>
    <definedName name="_fullprecision" hidden="1">1</definedName>
    <definedName name="_indstd" hidden="1">-1</definedName>
    <definedName name="_infl" hidden="1">7</definedName>
    <definedName name="_inflation" hidden="1">7</definedName>
    <definedName name="_isma30360" hidden="1">3</definedName>
    <definedName name="_isma360" hidden="1">3</definedName>
    <definedName name="_monthly" hidden="1">12</definedName>
    <definedName name="_mth" hidden="1">12</definedName>
    <definedName name="_multi" hidden="1">5</definedName>
    <definedName name="_multistep" hidden="1">5</definedName>
    <definedName name="_n360" hidden="1">4</definedName>
    <definedName name="_nasd30360" hidden="1">4</definedName>
    <definedName name="_nasd360" hidden="1">4</definedName>
    <definedName name="_noneom" hidden="1">0</definedName>
    <definedName name="_Order1" hidden="1">0</definedName>
    <definedName name="_Order2" hidden="1">0</definedName>
    <definedName name="_pik" hidden="1">6</definedName>
    <definedName name="_qrt" hidden="1">4</definedName>
    <definedName name="_quarterly" hidden="1">4</definedName>
    <definedName name="_round" hidden="1">0</definedName>
    <definedName name="_roundtrunc" hidden="1">0</definedName>
    <definedName name="_semi" hidden="1">2</definedName>
    <definedName name="_semiannual" hidden="1">2</definedName>
    <definedName name="_singlestep" hidden="1">4</definedName>
    <definedName name="_step" hidden="1">4</definedName>
    <definedName name="_Table1_In1" hidden="1">[2]TotalPortf!#REF!</definedName>
    <definedName name="_Table1_Out" hidden="1">[2]TotalPortf!#REF!</definedName>
    <definedName name="_us30360" hidden="1">2</definedName>
    <definedName name="_USA" hidden="1">2</definedName>
    <definedName name="_usagency" hidden="1">2</definedName>
    <definedName name="_USC" hidden="1">4</definedName>
    <definedName name="_uscorp" hidden="1">4</definedName>
    <definedName name="_uscorporate" hidden="1">4</definedName>
    <definedName name="_USM" hidden="1">3</definedName>
    <definedName name="_usmuni" hidden="1">3</definedName>
    <definedName name="_usmunicipal" hidden="1">3</definedName>
    <definedName name="_UST" hidden="1">1</definedName>
    <definedName name="_ustreasury" hidden="1">1</definedName>
    <definedName name="a" hidden="1">{"ValSumComp",#N/A,FALSE,"data1";"SpecAdj",#N/A,FALSE,"data1";"CDcheck",#N/A,FALSE,"data1";"eng1",#N/A,FALSE,"data1";"eng2",#N/A,FALSE,"data1";"eng3",#N/A,FALSE,"data1";"Gear",#N/A,FALSE,"data1";"spares",#N/A,FALSE,"data1"}</definedName>
    <definedName name="AS2DocOpenMode" hidden="1">"AS2DocumentBrowse"</definedName>
    <definedName name="b" hidden="1">{"fullrpt",#N/A,FALSE,"hello"}</definedName>
    <definedName name="CIQWBGuid" hidden="1">"01242018_JAML向け財務モデリングブートキャンプ_v1.0.xlsx"</definedName>
    <definedName name="fullrep2" hidden="1">{"fullrpt",#N/A,FALSE,"hello"}</definedName>
    <definedName name="hidd2" hidden="1">{"hidden",#N/A,FALSE,"hello"}</definedName>
    <definedName name="HTML_CodePage" hidden="1">1252</definedName>
    <definedName name="HTML_Control" hidden="1">{"'Sheet1'!$A$1:$H$145"}</definedName>
    <definedName name="HTML_Description" hidden="1">""</definedName>
    <definedName name="HTML_Email" hidden="1">""</definedName>
    <definedName name="HTML_Header" hidden="1">"Country Risk Premiums"</definedName>
    <definedName name="HTML_LastUpdate" hidden="1">"2/19/99"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HD:HomePageStuff:New_Home_Page:datafile:ctryprem.html"</definedName>
    <definedName name="HTML_Title" hidden="1">"Country Risk Premiums"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"06/15/2016 07:00:10"</definedName>
    <definedName name="IQ_QTD" hidden="1">750000</definedName>
    <definedName name="IQ_TODAY" hidden="1">0</definedName>
    <definedName name="IQ_YTDMONTH" hidden="1">130000</definedName>
    <definedName name="whhe" hidden="1">{"total sales",#N/A,TRUE,"ACCT-94";"total expense 1",#N/A,TRUE,"ACCT-94";"total expense 2",#N/A,TRUE,"ACCT-94";"total expense 3",#N/A,TRUE,"ACCT-94";"total sales 2",#N/A,TRUE,"ACCT-94";"total margin",#N/A,TRUE,"ACCT-94";"total margin rate",#N/A,TRUE,"ACCT-94"}</definedName>
    <definedName name="wrn.All." hidden="1">{"ValSumComp",#N/A,FALSE,"data1";"SpecAdj",#N/A,FALSE,"data1";"CDcheck",#N/A,FALSE,"data1";"eng1",#N/A,FALSE,"data1";"eng2",#N/A,FALSE,"data1";"eng3",#N/A,FALSE,"data1";"Gear",#N/A,FALSE,"data1";"spares",#N/A,FALSE,"data1"}</definedName>
    <definedName name="wrn.Company._.Total._.Accountability." hidden="1">{"total sales",#N/A,TRUE,"ACCT-94";"total expense 1",#N/A,TRUE,"ACCT-94";"total expense 2",#N/A,TRUE,"ACCT-94";"total expense 3",#N/A,TRUE,"ACCT-94";"total sales 2",#N/A,TRUE,"ACCT-94";"total margin",#N/A,TRUE,"ACCT-94";"total margin rate",#N/A,TRUE,"ACCT-94"}</definedName>
    <definedName name="wrn.enginereport." hidden="1">{#N/A,#N/A,FALSE,"MarinePortf";#N/A,#N/A,FALSE,"TotalPortf"}</definedName>
    <definedName name="wrn.fullreport." hidden="1">{"fullrpt",#N/A,FALSE,"hello"}</definedName>
    <definedName name="wrn.hiddenstuff." hidden="1">{"hidden",#N/A,FALSE,"hello"}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B10" i="2" s="1"/>
  <c r="J24" i="2"/>
  <c r="K24" i="2"/>
  <c r="L24" i="2"/>
  <c r="M24" i="2"/>
  <c r="N24" i="2"/>
  <c r="O24" i="2"/>
  <c r="P24" i="2"/>
  <c r="B22" i="2" l="1"/>
  <c r="B16" i="2"/>
  <c r="J26" i="2"/>
  <c r="K26" i="2"/>
  <c r="L26" i="2"/>
  <c r="M26" i="2"/>
  <c r="N26" i="2"/>
  <c r="O26" i="2"/>
  <c r="A8" i="1"/>
  <c r="B10" i="1"/>
  <c r="B16" i="1"/>
  <c r="J18" i="1"/>
  <c r="K18" i="1"/>
  <c r="L18" i="1"/>
  <c r="M18" i="1"/>
  <c r="N18" i="1"/>
  <c r="O18" i="1"/>
  <c r="J20" i="1"/>
  <c r="K20" i="1"/>
  <c r="L20" i="1"/>
  <c r="M20" i="1"/>
  <c r="N20" i="1"/>
  <c r="O20" i="1"/>
  <c r="P26" i="2"/>
</calcChain>
</file>

<file path=xl/sharedStrings.xml><?xml version="1.0" encoding="utf-8"?>
<sst xmlns="http://schemas.openxmlformats.org/spreadsheetml/2006/main" count="33" uniqueCount="16">
  <si>
    <t>Radish</t>
    <phoneticPr fontId="1"/>
  </si>
  <si>
    <t>ARGAMA</t>
    <phoneticPr fontId="1"/>
  </si>
  <si>
    <t>売上高</t>
    <rPh sb="0" eb="2">
      <t>ウリアゲ</t>
    </rPh>
    <rPh sb="2" eb="3">
      <t>ダカ</t>
    </rPh>
    <phoneticPr fontId="2"/>
  </si>
  <si>
    <t>Radish</t>
    <phoneticPr fontId="1"/>
  </si>
  <si>
    <t>ARGAMA</t>
    <phoneticPr fontId="1"/>
  </si>
  <si>
    <t>販売数量</t>
    <rPh sb="0" eb="2">
      <t>ハンバイ</t>
    </rPh>
    <rPh sb="2" eb="4">
      <t>スウリョウ</t>
    </rPh>
    <phoneticPr fontId="2"/>
  </si>
  <si>
    <t>日数</t>
    <rPh sb="0" eb="2">
      <t>ニッスウ</t>
    </rPh>
    <phoneticPr fontId="2"/>
  </si>
  <si>
    <t>終了日</t>
    <rPh sb="0" eb="3">
      <t>シュウリョウビ</t>
    </rPh>
    <phoneticPr fontId="2"/>
  </si>
  <si>
    <t>開始日</t>
    <rPh sb="0" eb="3">
      <t>カイシビ</t>
    </rPh>
    <phoneticPr fontId="2"/>
  </si>
  <si>
    <t>実績/計画</t>
    <rPh sb="0" eb="2">
      <t>ジッセキ</t>
    </rPh>
    <rPh sb="3" eb="5">
      <t>ケイカク</t>
    </rPh>
    <phoneticPr fontId="2"/>
  </si>
  <si>
    <t>ベース・ケース</t>
  </si>
  <si>
    <t>事業計画年度期</t>
    <rPh sb="0" eb="2">
      <t>ジギョウ</t>
    </rPh>
    <rPh sb="2" eb="4">
      <t>ケイカク</t>
    </rPh>
    <rPh sb="4" eb="6">
      <t>ネンド</t>
    </rPh>
    <rPh sb="6" eb="7">
      <t>キ</t>
    </rPh>
    <phoneticPr fontId="2"/>
  </si>
  <si>
    <t>Calculation</t>
  </si>
  <si>
    <t>財務モデリングブートキャンプ</t>
  </si>
  <si>
    <t>Radish</t>
    <phoneticPr fontId="1"/>
  </si>
  <si>
    <t>販売単価</t>
    <rPh sb="0" eb="2">
      <t>ハンバイ</t>
    </rPh>
    <rPh sb="2" eb="4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</si>
</sst>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[Red]\(#,##0\);\-"/>
    <numFmt numFmtId="177" formatCode="_ * #,##0\ \ ;_ * \(#,##0\)\ ;_ * &quot;-&quot;_ ;_ @_ "/>
    <numFmt numFmtId="178" formatCode="0.0"/>
    <numFmt numFmtId="179" formatCode="#,##0&quot;日&quot;_);\(#,##0\);\-"/>
    <numFmt numFmtId="180" formatCode="&quot;計画&quot;\ \ ;_ * \(#,##0\)\ ;_ * &quot;実績&quot;"/>
    <numFmt numFmtId="181" formatCode="&quot;第&quot;#,##0&quot;期&quot;_);\(#,##0\);\-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Univers 45 Light"/>
      <family val="2"/>
      <charset val="128"/>
    </font>
    <font>
      <sz val="8"/>
      <color theme="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8"/>
      <color theme="0"/>
      <name val="Meiryo UI"/>
      <family val="3"/>
      <charset val="128"/>
    </font>
    <font>
      <b/>
      <sz val="8"/>
      <color rgb="FF00338D"/>
      <name val="Meiryo UI"/>
      <family val="3"/>
      <charset val="128"/>
    </font>
    <font>
      <sz val="8"/>
      <color rgb="FF00338D"/>
      <name val="Meiryo UI"/>
      <family val="3"/>
      <charset val="128"/>
    </font>
    <font>
      <b/>
      <sz val="8"/>
      <name val="Meiryo UI"/>
      <family val="3"/>
      <charset val="128"/>
    </font>
    <font>
      <sz val="8"/>
      <name val="Meiryo UI"/>
      <family val="3"/>
      <charset val="128"/>
    </font>
    <font>
      <sz val="8"/>
      <color rgb="FF0000FF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4F9FD"/>
        <bgColor indexed="64"/>
      </patternFill>
    </fill>
    <fill>
      <patternFill patternType="solid">
        <fgColor rgb="FF0C2D83"/>
        <bgColor indexed="64"/>
      </patternFill>
    </fill>
  </fills>
  <borders count="2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4" borderId="0" xfId="0" applyFont="1" applyFill="1" applyBorder="1">
      <alignment vertical="center"/>
    </xf>
    <xf numFmtId="177" fontId="3" fillId="4" borderId="0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4" borderId="0" xfId="0" applyFont="1" applyFill="1" applyBorder="1" applyAlignment="1">
      <alignment horizontal="right" vertical="center"/>
    </xf>
    <xf numFmtId="181" fontId="3" fillId="4" borderId="0" xfId="0" applyNumberFormat="1" applyFont="1" applyFill="1" applyBorder="1">
      <alignment vertical="center"/>
    </xf>
    <xf numFmtId="180" fontId="3" fillId="4" borderId="0" xfId="0" applyNumberFormat="1" applyFont="1" applyFill="1" applyBorder="1">
      <alignment vertical="center"/>
    </xf>
    <xf numFmtId="14" fontId="3" fillId="4" borderId="0" xfId="0" applyNumberFormat="1" applyFont="1" applyFill="1" applyBorder="1">
      <alignment vertical="center"/>
    </xf>
    <xf numFmtId="0" fontId="5" fillId="4" borderId="0" xfId="0" applyFont="1" applyFill="1" applyBorder="1">
      <alignment vertical="center"/>
    </xf>
    <xf numFmtId="179" fontId="3" fillId="4" borderId="0" xfId="0" applyNumberFormat="1" applyFont="1" applyFill="1" applyBorder="1">
      <alignment vertical="center"/>
    </xf>
    <xf numFmtId="0" fontId="6" fillId="3" borderId="0" xfId="0" applyFont="1" applyFill="1" applyBorder="1" applyAlignment="1"/>
    <xf numFmtId="0" fontId="7" fillId="3" borderId="0" xfId="0" applyFont="1" applyFill="1" applyBorder="1" applyAlignment="1"/>
    <xf numFmtId="177" fontId="7" fillId="3" borderId="0" xfId="0" applyNumberFormat="1" applyFont="1" applyFill="1" applyBorder="1" applyAlignment="1">
      <alignment horizontal="center"/>
    </xf>
    <xf numFmtId="0" fontId="8" fillId="0" borderId="0" xfId="0" applyFont="1" applyAlignment="1"/>
    <xf numFmtId="176" fontId="4" fillId="0" borderId="0" xfId="0" applyNumberFormat="1" applyFont="1" applyAlignment="1"/>
    <xf numFmtId="177" fontId="4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0" fontId="4" fillId="0" borderId="0" xfId="0" applyFont="1" applyAlignment="1"/>
    <xf numFmtId="178" fontId="8" fillId="0" borderId="0" xfId="0" applyNumberFormat="1" applyFont="1" applyAlignment="1"/>
    <xf numFmtId="176" fontId="8" fillId="0" borderId="0" xfId="0" applyNumberFormat="1" applyFont="1" applyAlignment="1"/>
    <xf numFmtId="176" fontId="9" fillId="0" borderId="0" xfId="0" applyNumberFormat="1" applyFont="1" applyAlignment="1"/>
    <xf numFmtId="0" fontId="8" fillId="0" borderId="0" xfId="0" applyFont="1" applyBorder="1" applyAlignment="1"/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>
      <alignment vertical="center"/>
    </xf>
    <xf numFmtId="177" fontId="10" fillId="2" borderId="1" xfId="0" applyNumberFormat="1" applyFon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_590\drive_d\&#27996;&#20013;\H9\tko9705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si.intra.mitsui.co.jp/Acctg/Budget%202007/2006%2012%20portfolio%20rpt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評価書"/>
      <sheetName val="収益直接"/>
      <sheetName val="画地"/>
      <sheetName val="ラベル"/>
      <sheetName val="Module1"/>
      <sheetName val="評価書添付"/>
      <sheetName val="入力"/>
      <sheetName val="出力 (修正ｴﾙｳｯﾄﾞ方式)"/>
      <sheetName val="出力(DCF法修正ｴﾙｳｯﾄﾞ方式)"/>
      <sheetName val="出力(DCF法ｴﾙｳｯﾄﾞ方式) "/>
      <sheetName val="インター"/>
      <sheetName val="原価②"/>
      <sheetName val="概算報告書"/>
      <sheetName val="Assumptions"/>
      <sheetName val="Summary"/>
      <sheetName val="Control"/>
      <sheetName val="Debt"/>
      <sheetName val="出力_(修正ｴﾙｳｯﾄﾞ方式)"/>
      <sheetName val="出力(DCF法ｴﾙｳｯﾄﾞ方式)_"/>
      <sheetName val="仲介業者"/>
      <sheetName val="マスタ"/>
      <sheetName val="Macro_Codes"/>
      <sheetName val="List"/>
      <sheetName val="基本データ"/>
      <sheetName val="DCF"/>
      <sheetName val="Expense_Schedule_(4)"/>
      <sheetName val="転記用"/>
      <sheetName val="k"/>
      <sheetName val="物件概要"/>
      <sheetName val="Physical_Description"/>
      <sheetName val="UW_A"/>
      <sheetName val="PropertySum1"/>
      <sheetName val="PC浅草06_1"/>
      <sheetName val="賃貸条件"/>
      <sheetName val="Prop"/>
      <sheetName val="A-General"/>
      <sheetName val="Date_Rent"/>
      <sheetName val="Data_Sale"/>
      <sheetName val="Office"/>
      <sheetName val="Cap_Table"/>
      <sheetName val="Input"/>
      <sheetName val="#REF"/>
      <sheetName val="リスト"/>
      <sheetName val="賃料等一覧"/>
      <sheetName val="準備ｼｰﾄ"/>
      <sheetName val="ﾘｽﾄ"/>
      <sheetName val="Tax"/>
      <sheetName val="A３新収益"/>
      <sheetName val="入力用(駐車)"/>
      <sheetName val="入力用(家賃)"/>
      <sheetName val="Sheet1_(2)"/>
      <sheetName val="収支＆ＤＣ"/>
      <sheetName val="決定10-5"/>
      <sheetName val="jinroindustries"/>
      <sheetName val="O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Portf"/>
      <sheetName val="Portf by Maint Rsrvs"/>
      <sheetName val="Portfolio Stats"/>
      <sheetName val="Graphs"/>
      <sheetName val="Concentration Report"/>
      <sheetName val="Acctg Use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tabSelected="1" zoomScale="140" zoomScaleNormal="14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J7" sqref="J7"/>
    </sheetView>
  </sheetViews>
  <sheetFormatPr defaultColWidth="0" defaultRowHeight="12.75" customHeight="1" zeroHeight="1" outlineLevelRow="1"/>
  <cols>
    <col min="1" max="4" width="9" style="3" customWidth="1"/>
    <col min="5" max="8" width="1.75" style="3" customWidth="1"/>
    <col min="9" max="15" width="9" style="3" customWidth="1"/>
    <col min="16" max="16" width="6.875" style="3" bestFit="1" customWidth="1"/>
    <col min="17" max="16384" width="9" style="3" hidden="1"/>
  </cols>
  <sheetData>
    <row r="1" spans="1:16" ht="12">
      <c r="A1" s="1" t="s">
        <v>13</v>
      </c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">
      <c r="A2" s="1" t="s">
        <v>12</v>
      </c>
      <c r="B2" s="1"/>
      <c r="C2" s="1"/>
      <c r="D2" s="1"/>
      <c r="E2" s="1"/>
      <c r="F2" s="2"/>
      <c r="G2" s="1"/>
      <c r="H2" s="1"/>
      <c r="I2" s="4" t="s">
        <v>11</v>
      </c>
      <c r="J2" s="5">
        <v>1</v>
      </c>
      <c r="K2" s="5">
        <v>2</v>
      </c>
      <c r="L2" s="5">
        <v>3</v>
      </c>
      <c r="M2" s="5">
        <v>4</v>
      </c>
      <c r="N2" s="5">
        <v>5</v>
      </c>
      <c r="O2" s="5">
        <v>6</v>
      </c>
      <c r="P2" s="1"/>
    </row>
    <row r="3" spans="1:16" ht="12">
      <c r="A3" s="1" t="s">
        <v>10</v>
      </c>
      <c r="B3" s="1"/>
      <c r="C3" s="1"/>
      <c r="D3" s="1"/>
      <c r="E3" s="1"/>
      <c r="F3" s="2"/>
      <c r="G3" s="1"/>
      <c r="H3" s="1"/>
      <c r="I3" s="4" t="s">
        <v>9</v>
      </c>
      <c r="J3" s="6">
        <v>1</v>
      </c>
      <c r="K3" s="6">
        <v>1</v>
      </c>
      <c r="L3" s="6">
        <v>1</v>
      </c>
      <c r="M3" s="6">
        <v>1</v>
      </c>
      <c r="N3" s="6">
        <v>1</v>
      </c>
      <c r="O3" s="6">
        <v>1</v>
      </c>
      <c r="P3" s="1"/>
    </row>
    <row r="4" spans="1:16" ht="12">
      <c r="A4" s="1"/>
      <c r="B4" s="1"/>
      <c r="C4" s="1"/>
      <c r="D4" s="1"/>
      <c r="E4" s="1"/>
      <c r="F4" s="2"/>
      <c r="G4" s="1"/>
      <c r="H4" s="1"/>
      <c r="I4" s="4" t="s">
        <v>8</v>
      </c>
      <c r="J4" s="7">
        <v>43556</v>
      </c>
      <c r="K4" s="7">
        <v>43922</v>
      </c>
      <c r="L4" s="7">
        <v>44287</v>
      </c>
      <c r="M4" s="7">
        <v>44652</v>
      </c>
      <c r="N4" s="7">
        <v>45017</v>
      </c>
      <c r="O4" s="7">
        <v>45383</v>
      </c>
      <c r="P4" s="1"/>
    </row>
    <row r="5" spans="1:16" ht="12">
      <c r="A5" s="8"/>
      <c r="B5" s="1"/>
      <c r="C5" s="1"/>
      <c r="D5" s="1"/>
      <c r="E5" s="1"/>
      <c r="F5" s="2"/>
      <c r="G5" s="1"/>
      <c r="H5" s="1"/>
      <c r="I5" s="4" t="s">
        <v>7</v>
      </c>
      <c r="J5" s="7">
        <v>43921</v>
      </c>
      <c r="K5" s="7">
        <v>44286</v>
      </c>
      <c r="L5" s="7">
        <v>44651</v>
      </c>
      <c r="M5" s="7">
        <v>45016</v>
      </c>
      <c r="N5" s="7">
        <v>45382</v>
      </c>
      <c r="O5" s="7">
        <v>45747</v>
      </c>
      <c r="P5" s="1"/>
    </row>
    <row r="6" spans="1:16" ht="12">
      <c r="A6" s="1"/>
      <c r="B6" s="1"/>
      <c r="C6" s="1"/>
      <c r="D6" s="1"/>
      <c r="E6" s="1"/>
      <c r="F6" s="2"/>
      <c r="G6" s="1"/>
      <c r="H6" s="1"/>
      <c r="I6" s="4" t="s">
        <v>6</v>
      </c>
      <c r="J6" s="9">
        <v>366</v>
      </c>
      <c r="K6" s="9">
        <v>365</v>
      </c>
      <c r="L6" s="9">
        <v>365</v>
      </c>
      <c r="M6" s="9">
        <v>365</v>
      </c>
      <c r="N6" s="9">
        <v>366</v>
      </c>
      <c r="O6" s="9">
        <v>365</v>
      </c>
      <c r="P6" s="1"/>
    </row>
    <row r="7" spans="1:16" ht="12"/>
    <row r="8" spans="1:16" ht="12">
      <c r="A8" s="10">
        <f>MAX($A$1:A7)+1</f>
        <v>1</v>
      </c>
      <c r="B8" s="10" t="s">
        <v>2</v>
      </c>
      <c r="C8" s="11"/>
      <c r="D8" s="11"/>
      <c r="E8" s="11"/>
      <c r="F8" s="12"/>
      <c r="G8" s="11"/>
      <c r="H8" s="11"/>
      <c r="I8" s="11"/>
      <c r="J8" s="11"/>
      <c r="K8" s="11"/>
      <c r="L8" s="11"/>
      <c r="M8" s="11"/>
      <c r="N8" s="11"/>
      <c r="O8" s="11"/>
    </row>
    <row r="9" spans="1:16" ht="12">
      <c r="A9" s="13"/>
      <c r="B9" s="13"/>
      <c r="C9" s="14"/>
      <c r="D9" s="14"/>
      <c r="E9" s="14"/>
      <c r="F9" s="15"/>
      <c r="G9" s="16"/>
      <c r="H9" s="16"/>
      <c r="I9" s="14"/>
      <c r="J9" s="16"/>
      <c r="K9" s="14"/>
      <c r="L9" s="14"/>
      <c r="M9" s="14"/>
      <c r="N9" s="17"/>
      <c r="O9" s="17"/>
    </row>
    <row r="10" spans="1:16" ht="12">
      <c r="A10" s="13"/>
      <c r="B10" s="18">
        <f>MAX($A$1:B9)+0.1</f>
        <v>1.1000000000000001</v>
      </c>
      <c r="C10" s="19" t="s">
        <v>5</v>
      </c>
      <c r="D10" s="14"/>
      <c r="E10" s="14"/>
      <c r="F10" s="15"/>
      <c r="G10" s="16"/>
      <c r="H10" s="16"/>
      <c r="I10" s="14"/>
      <c r="J10" s="16"/>
      <c r="K10" s="14"/>
      <c r="L10" s="14"/>
      <c r="M10" s="14"/>
      <c r="N10" s="17"/>
      <c r="O10" s="17"/>
    </row>
    <row r="11" spans="1:16" ht="12" outlineLevel="1">
      <c r="A11" s="13"/>
      <c r="B11" s="18"/>
      <c r="C11" s="19"/>
      <c r="D11" s="14"/>
      <c r="E11" s="14"/>
      <c r="F11" s="15"/>
      <c r="G11" s="16"/>
      <c r="H11" s="16"/>
      <c r="I11" s="14"/>
      <c r="J11" s="16"/>
      <c r="K11" s="14"/>
      <c r="L11" s="14"/>
      <c r="M11" s="14"/>
      <c r="N11" s="17"/>
      <c r="O11" s="17"/>
    </row>
    <row r="12" spans="1:16" ht="12" outlineLevel="1">
      <c r="A12" s="13"/>
      <c r="B12" s="18"/>
      <c r="C12" s="20"/>
      <c r="D12" s="20" t="s">
        <v>4</v>
      </c>
      <c r="E12" s="19"/>
      <c r="F12" s="19"/>
      <c r="G12" s="19"/>
      <c r="H12" s="19"/>
      <c r="I12" s="19"/>
      <c r="J12" s="26">
        <v>300</v>
      </c>
      <c r="K12" s="26">
        <v>310</v>
      </c>
      <c r="L12" s="26">
        <v>350</v>
      </c>
      <c r="M12" s="26">
        <v>375</v>
      </c>
      <c r="N12" s="26">
        <v>390</v>
      </c>
      <c r="O12" s="26">
        <v>400</v>
      </c>
      <c r="P12" s="19"/>
    </row>
    <row r="13" spans="1:16" ht="12" outlineLevel="1">
      <c r="A13" s="13"/>
      <c r="B13" s="13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2" outlineLevel="1">
      <c r="A14" s="21"/>
      <c r="B14" s="21"/>
      <c r="C14" s="20"/>
      <c r="D14" s="20" t="s">
        <v>3</v>
      </c>
      <c r="E14" s="19"/>
      <c r="F14" s="19"/>
      <c r="G14" s="19"/>
      <c r="H14" s="19"/>
      <c r="I14" s="19"/>
      <c r="J14" s="26">
        <v>130</v>
      </c>
      <c r="K14" s="26">
        <v>120</v>
      </c>
      <c r="L14" s="26">
        <v>135</v>
      </c>
      <c r="M14" s="26">
        <v>150</v>
      </c>
      <c r="N14" s="26">
        <v>155</v>
      </c>
      <c r="O14" s="26">
        <v>160</v>
      </c>
      <c r="P14" s="19"/>
    </row>
    <row r="15" spans="1:16" ht="12" outlineLevel="1">
      <c r="F15" s="22"/>
      <c r="I15" s="23"/>
    </row>
    <row r="16" spans="1:16" ht="12">
      <c r="A16" s="13"/>
      <c r="B16" s="18">
        <f>MAX($A$1:B15)+0.1</f>
        <v>1.2000000000000002</v>
      </c>
      <c r="C16" s="19" t="s">
        <v>2</v>
      </c>
      <c r="D16" s="14"/>
      <c r="E16" s="14"/>
      <c r="F16" s="15"/>
      <c r="G16" s="16"/>
      <c r="H16" s="16"/>
      <c r="I16" s="24"/>
      <c r="J16" s="16"/>
      <c r="K16" s="14"/>
      <c r="L16" s="14"/>
      <c r="M16" s="14"/>
      <c r="N16" s="17"/>
      <c r="O16" s="17"/>
    </row>
    <row r="17" spans="4:16" ht="12" outlineLevel="1"/>
    <row r="18" spans="4:16" ht="12" outlineLevel="1">
      <c r="D18" s="20" t="s">
        <v>1</v>
      </c>
      <c r="J18" s="25">
        <f>J12*50</f>
        <v>15000</v>
      </c>
      <c r="K18" s="25">
        <f>K12*50</f>
        <v>15500</v>
      </c>
      <c r="L18" s="25">
        <f>L12*45</f>
        <v>15750</v>
      </c>
      <c r="M18" s="25">
        <f>M12*40</f>
        <v>15000</v>
      </c>
      <c r="N18" s="25">
        <f>N12*40</f>
        <v>15600</v>
      </c>
      <c r="O18" s="25">
        <f>O12*45</f>
        <v>18000</v>
      </c>
      <c r="P18" s="20"/>
    </row>
    <row r="19" spans="4:16" ht="12.75" customHeight="1" outlineLevel="1">
      <c r="D19" s="19"/>
    </row>
    <row r="20" spans="4:16" ht="12.75" customHeight="1" outlineLevel="1">
      <c r="D20" s="20" t="s">
        <v>0</v>
      </c>
      <c r="J20" s="25">
        <f>J14*65</f>
        <v>8450</v>
      </c>
      <c r="K20" s="25">
        <f>K14*60</f>
        <v>7200</v>
      </c>
      <c r="L20" s="25">
        <f>L14*55</f>
        <v>7425</v>
      </c>
      <c r="M20" s="25">
        <f>M14*57</f>
        <v>8550</v>
      </c>
      <c r="N20" s="25">
        <f>N14*57</f>
        <v>8835</v>
      </c>
      <c r="O20" s="25">
        <f>O14*58</f>
        <v>9280</v>
      </c>
      <c r="P20" s="20"/>
    </row>
    <row r="21" spans="4:16" ht="12.75" customHeight="1" outlineLevel="1"/>
    <row r="22" spans="4:16" ht="12.75" customHeight="1"/>
    <row r="23" spans="4:16" ht="12.75" customHeight="1"/>
    <row r="24" spans="4:16" ht="12.75" customHeight="1"/>
    <row r="25" spans="4:16" ht="12.75" customHeight="1"/>
    <row r="26" spans="4:16" ht="12.75" customHeight="1"/>
    <row r="27" spans="4:16" ht="12.75" customHeight="1"/>
    <row r="28" spans="4:16" ht="12.75" customHeight="1"/>
    <row r="29" spans="4:16" ht="12.75" customHeight="1"/>
    <row r="30" spans="4:16" ht="12.75" customHeight="1"/>
    <row r="31" spans="4:16" ht="12.75" customHeight="1"/>
    <row r="32" spans="4:16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GridLines="0" zoomScale="140" zoomScaleNormal="140" workbookViewId="0">
      <pane xSplit="9" ySplit="6" topLeftCell="J7" activePane="bottomRight" state="frozen"/>
      <selection activeCell="J7" sqref="J7"/>
      <selection pane="topRight" activeCell="J7" sqref="J7"/>
      <selection pane="bottomLeft" activeCell="J7" sqref="J7"/>
      <selection pane="bottomRight" activeCell="J7" sqref="J7"/>
    </sheetView>
  </sheetViews>
  <sheetFormatPr defaultColWidth="0" defaultRowHeight="12.75" customHeight="1" zeroHeight="1" outlineLevelRow="1"/>
  <cols>
    <col min="1" max="4" width="9" style="3" customWidth="1"/>
    <col min="5" max="8" width="1.75" style="3" customWidth="1"/>
    <col min="9" max="15" width="9" style="3" customWidth="1"/>
    <col min="16" max="16" width="8" style="3" bestFit="1" customWidth="1"/>
    <col min="17" max="16384" width="9" style="3" hidden="1"/>
  </cols>
  <sheetData>
    <row r="1" spans="1:16" ht="12">
      <c r="A1" s="1" t="s">
        <v>13</v>
      </c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">
      <c r="A2" s="1" t="s">
        <v>12</v>
      </c>
      <c r="B2" s="1"/>
      <c r="C2" s="1"/>
      <c r="D2" s="1"/>
      <c r="E2" s="1"/>
      <c r="F2" s="2"/>
      <c r="G2" s="1"/>
      <c r="H2" s="1"/>
      <c r="I2" s="4" t="s">
        <v>11</v>
      </c>
      <c r="J2" s="5">
        <v>1</v>
      </c>
      <c r="K2" s="5">
        <v>2</v>
      </c>
      <c r="L2" s="5">
        <v>3</v>
      </c>
      <c r="M2" s="5">
        <v>4</v>
      </c>
      <c r="N2" s="5">
        <v>5</v>
      </c>
      <c r="O2" s="5">
        <v>6</v>
      </c>
      <c r="P2" s="1"/>
    </row>
    <row r="3" spans="1:16" ht="12">
      <c r="A3" s="1" t="s">
        <v>10</v>
      </c>
      <c r="B3" s="1"/>
      <c r="C3" s="1"/>
      <c r="D3" s="1"/>
      <c r="E3" s="1"/>
      <c r="F3" s="2"/>
      <c r="G3" s="1"/>
      <c r="H3" s="1"/>
      <c r="I3" s="4" t="s">
        <v>9</v>
      </c>
      <c r="J3" s="6">
        <v>1</v>
      </c>
      <c r="K3" s="6">
        <v>1</v>
      </c>
      <c r="L3" s="6">
        <v>1</v>
      </c>
      <c r="M3" s="6">
        <v>1</v>
      </c>
      <c r="N3" s="6">
        <v>1</v>
      </c>
      <c r="O3" s="6">
        <v>1</v>
      </c>
      <c r="P3" s="1"/>
    </row>
    <row r="4" spans="1:16" ht="12">
      <c r="A4" s="1"/>
      <c r="B4" s="1"/>
      <c r="C4" s="1"/>
      <c r="D4" s="1"/>
      <c r="E4" s="1"/>
      <c r="F4" s="2"/>
      <c r="G4" s="1"/>
      <c r="H4" s="1"/>
      <c r="I4" s="4" t="s">
        <v>8</v>
      </c>
      <c r="J4" s="7">
        <v>43556</v>
      </c>
      <c r="K4" s="7">
        <v>43922</v>
      </c>
      <c r="L4" s="7">
        <v>44287</v>
      </c>
      <c r="M4" s="7">
        <v>44652</v>
      </c>
      <c r="N4" s="7">
        <v>45017</v>
      </c>
      <c r="O4" s="7">
        <v>45383</v>
      </c>
      <c r="P4" s="1"/>
    </row>
    <row r="5" spans="1:16" ht="12">
      <c r="A5" s="8"/>
      <c r="B5" s="1"/>
      <c r="C5" s="1"/>
      <c r="D5" s="1"/>
      <c r="E5" s="1"/>
      <c r="F5" s="2"/>
      <c r="G5" s="1"/>
      <c r="H5" s="1"/>
      <c r="I5" s="4" t="s">
        <v>7</v>
      </c>
      <c r="J5" s="7">
        <v>43921</v>
      </c>
      <c r="K5" s="7">
        <v>44286</v>
      </c>
      <c r="L5" s="7">
        <v>44651</v>
      </c>
      <c r="M5" s="7">
        <v>45016</v>
      </c>
      <c r="N5" s="7">
        <v>45382</v>
      </c>
      <c r="O5" s="7">
        <v>45747</v>
      </c>
      <c r="P5" s="1"/>
    </row>
    <row r="6" spans="1:16" ht="12">
      <c r="A6" s="1"/>
      <c r="B6" s="1"/>
      <c r="C6" s="1"/>
      <c r="D6" s="1"/>
      <c r="E6" s="1"/>
      <c r="F6" s="2"/>
      <c r="G6" s="1"/>
      <c r="H6" s="1"/>
      <c r="I6" s="4" t="s">
        <v>6</v>
      </c>
      <c r="J6" s="9">
        <v>366</v>
      </c>
      <c r="K6" s="9">
        <v>365</v>
      </c>
      <c r="L6" s="9">
        <v>365</v>
      </c>
      <c r="M6" s="9">
        <v>365</v>
      </c>
      <c r="N6" s="9">
        <v>366</v>
      </c>
      <c r="O6" s="9">
        <v>365</v>
      </c>
      <c r="P6" s="1"/>
    </row>
    <row r="7" spans="1:16" ht="12"/>
    <row r="8" spans="1:16" ht="12">
      <c r="A8" s="10">
        <f>MAX($A$1:A7)+1</f>
        <v>1</v>
      </c>
      <c r="B8" s="10" t="s">
        <v>2</v>
      </c>
      <c r="C8" s="11"/>
      <c r="D8" s="11"/>
      <c r="E8" s="11"/>
      <c r="F8" s="12"/>
      <c r="G8" s="11"/>
      <c r="H8" s="11"/>
      <c r="I8" s="11"/>
      <c r="J8" s="11"/>
      <c r="K8" s="11"/>
      <c r="L8" s="11"/>
      <c r="M8" s="11"/>
      <c r="N8" s="11"/>
      <c r="O8" s="11"/>
    </row>
    <row r="9" spans="1:16" ht="12">
      <c r="A9" s="13"/>
      <c r="B9" s="13"/>
      <c r="C9" s="14"/>
      <c r="D9" s="14"/>
      <c r="E9" s="14"/>
      <c r="F9" s="15"/>
      <c r="G9" s="16"/>
      <c r="H9" s="16"/>
      <c r="I9" s="14"/>
      <c r="J9" s="16"/>
      <c r="K9" s="14"/>
      <c r="L9" s="14"/>
      <c r="M9" s="14"/>
      <c r="N9" s="17"/>
      <c r="O9" s="17"/>
    </row>
    <row r="10" spans="1:16" ht="12">
      <c r="A10" s="13"/>
      <c r="B10" s="18">
        <f>MAX($A$1:B9)+0.1</f>
        <v>1.1000000000000001</v>
      </c>
      <c r="C10" s="19" t="s">
        <v>5</v>
      </c>
      <c r="D10" s="14"/>
      <c r="E10" s="14"/>
      <c r="F10" s="15"/>
      <c r="G10" s="16"/>
      <c r="H10" s="16"/>
      <c r="I10" s="14"/>
      <c r="J10" s="16"/>
      <c r="K10" s="14"/>
      <c r="L10" s="14"/>
      <c r="M10" s="14"/>
      <c r="N10" s="17"/>
      <c r="O10" s="17"/>
    </row>
    <row r="11" spans="1:16" ht="12" outlineLevel="1">
      <c r="A11" s="13"/>
      <c r="B11" s="18"/>
      <c r="C11" s="19"/>
      <c r="D11" s="14"/>
      <c r="E11" s="14"/>
      <c r="F11" s="15"/>
      <c r="G11" s="16"/>
      <c r="H11" s="16"/>
      <c r="I11" s="14"/>
      <c r="J11" s="16"/>
      <c r="K11" s="14"/>
      <c r="L11" s="14"/>
      <c r="M11" s="14"/>
      <c r="N11" s="17"/>
      <c r="O11" s="17"/>
    </row>
    <row r="12" spans="1:16" ht="12" outlineLevel="1">
      <c r="A12" s="13"/>
      <c r="B12" s="18"/>
      <c r="C12" s="20"/>
      <c r="D12" s="20" t="s">
        <v>4</v>
      </c>
      <c r="E12" s="19"/>
      <c r="F12" s="19"/>
      <c r="G12" s="19"/>
      <c r="H12" s="19"/>
      <c r="I12" s="19"/>
      <c r="J12" s="26">
        <v>300</v>
      </c>
      <c r="K12" s="26">
        <v>310</v>
      </c>
      <c r="L12" s="26">
        <v>350</v>
      </c>
      <c r="M12" s="26">
        <v>375</v>
      </c>
      <c r="N12" s="26">
        <v>390</v>
      </c>
      <c r="O12" s="26">
        <v>400</v>
      </c>
      <c r="P12" s="19"/>
    </row>
    <row r="13" spans="1:16" ht="12" outlineLevel="1">
      <c r="A13" s="13"/>
      <c r="B13" s="13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2" outlineLevel="1">
      <c r="A14" s="21"/>
      <c r="B14" s="21"/>
      <c r="C14" s="20"/>
      <c r="D14" s="20" t="s">
        <v>14</v>
      </c>
      <c r="E14" s="19"/>
      <c r="F14" s="19"/>
      <c r="G14" s="19"/>
      <c r="H14" s="19"/>
      <c r="I14" s="19"/>
      <c r="J14" s="26">
        <v>130</v>
      </c>
      <c r="K14" s="26">
        <v>120</v>
      </c>
      <c r="L14" s="26">
        <v>135</v>
      </c>
      <c r="M14" s="26">
        <v>150</v>
      </c>
      <c r="N14" s="26">
        <v>155</v>
      </c>
      <c r="O14" s="26">
        <v>160</v>
      </c>
      <c r="P14" s="19"/>
    </row>
    <row r="15" spans="1:16" ht="12" outlineLevel="1">
      <c r="F15" s="22"/>
      <c r="I15" s="23"/>
    </row>
    <row r="16" spans="1:16" ht="12">
      <c r="A16" s="13"/>
      <c r="B16" s="18">
        <f>MAX($A$1:B15)+0.1</f>
        <v>1.2000000000000002</v>
      </c>
      <c r="C16" s="19" t="s">
        <v>15</v>
      </c>
      <c r="D16" s="14"/>
      <c r="E16" s="14"/>
      <c r="F16" s="15"/>
      <c r="G16" s="16"/>
      <c r="H16" s="16"/>
      <c r="I16" s="14"/>
      <c r="J16" s="16"/>
      <c r="K16" s="14"/>
      <c r="L16" s="14"/>
      <c r="M16" s="14"/>
      <c r="N16" s="17"/>
      <c r="O16" s="17"/>
    </row>
    <row r="17" spans="1:16" ht="12" outlineLevel="1">
      <c r="A17" s="13"/>
      <c r="B17" s="18"/>
      <c r="C17" s="19"/>
      <c r="D17" s="14"/>
      <c r="E17" s="14"/>
      <c r="F17" s="15"/>
      <c r="G17" s="16"/>
      <c r="H17" s="16"/>
      <c r="I17" s="14"/>
      <c r="J17" s="16"/>
      <c r="K17" s="14"/>
      <c r="L17" s="14"/>
      <c r="M17" s="14"/>
      <c r="N17" s="17"/>
      <c r="O17" s="17"/>
    </row>
    <row r="18" spans="1:16" ht="12" outlineLevel="1">
      <c r="A18" s="13"/>
      <c r="B18" s="18"/>
      <c r="C18" s="20"/>
      <c r="D18" s="20" t="s">
        <v>4</v>
      </c>
      <c r="E18" s="19"/>
      <c r="F18" s="19"/>
      <c r="G18" s="19"/>
      <c r="H18" s="19"/>
      <c r="I18" s="19"/>
      <c r="J18" s="26">
        <v>50</v>
      </c>
      <c r="K18" s="26">
        <v>50</v>
      </c>
      <c r="L18" s="26">
        <v>45</v>
      </c>
      <c r="M18" s="26">
        <v>40</v>
      </c>
      <c r="N18" s="26">
        <v>40</v>
      </c>
      <c r="O18" s="26">
        <v>45</v>
      </c>
      <c r="P18" s="19"/>
    </row>
    <row r="19" spans="1:16" ht="12" outlineLevel="1">
      <c r="A19" s="13"/>
      <c r="B19" s="13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</row>
    <row r="20" spans="1:16" ht="12" outlineLevel="1">
      <c r="A20" s="21"/>
      <c r="B20" s="21"/>
      <c r="C20" s="20"/>
      <c r="D20" s="20" t="s">
        <v>14</v>
      </c>
      <c r="E20" s="19"/>
      <c r="F20" s="19"/>
      <c r="G20" s="19"/>
      <c r="H20" s="19"/>
      <c r="I20" s="19"/>
      <c r="J20" s="26">
        <v>65</v>
      </c>
      <c r="K20" s="26">
        <v>60</v>
      </c>
      <c r="L20" s="26">
        <v>55</v>
      </c>
      <c r="M20" s="26">
        <v>57</v>
      </c>
      <c r="N20" s="26">
        <v>57</v>
      </c>
      <c r="O20" s="26">
        <v>58</v>
      </c>
      <c r="P20" s="19"/>
    </row>
    <row r="21" spans="1:16" ht="12" outlineLevel="1">
      <c r="F21" s="22"/>
      <c r="I21" s="23"/>
    </row>
    <row r="22" spans="1:16" ht="12">
      <c r="A22" s="13"/>
      <c r="B22" s="18">
        <f>MAX($A$1:B15)+0.1</f>
        <v>1.2000000000000002</v>
      </c>
      <c r="C22" s="19" t="s">
        <v>2</v>
      </c>
      <c r="D22" s="14"/>
      <c r="E22" s="14"/>
      <c r="F22" s="15"/>
      <c r="G22" s="16"/>
      <c r="H22" s="16"/>
      <c r="I22" s="24"/>
      <c r="J22" s="16"/>
      <c r="K22" s="14"/>
      <c r="L22" s="14"/>
      <c r="M22" s="14"/>
      <c r="N22" s="17"/>
      <c r="O22" s="17"/>
    </row>
    <row r="23" spans="1:16" ht="12" outlineLevel="1"/>
    <row r="24" spans="1:16" ht="12" outlineLevel="1">
      <c r="D24" s="20" t="s">
        <v>4</v>
      </c>
      <c r="J24" s="25">
        <f t="shared" ref="J24:O24" si="0">J12*J18</f>
        <v>15000</v>
      </c>
      <c r="K24" s="25">
        <f t="shared" si="0"/>
        <v>15500</v>
      </c>
      <c r="L24" s="25">
        <f t="shared" si="0"/>
        <v>15750</v>
      </c>
      <c r="M24" s="25">
        <f t="shared" si="0"/>
        <v>15000</v>
      </c>
      <c r="N24" s="25">
        <f t="shared" si="0"/>
        <v>15600</v>
      </c>
      <c r="O24" s="25">
        <f t="shared" si="0"/>
        <v>18000</v>
      </c>
      <c r="P24" s="20" t="str">
        <f ca="1">_xlfn.FORMULATEXT(O24)</f>
        <v>=O12*O18</v>
      </c>
    </row>
    <row r="25" spans="1:16" ht="12.75" customHeight="1" outlineLevel="1">
      <c r="D25" s="19"/>
    </row>
    <row r="26" spans="1:16" ht="12.75" customHeight="1" outlineLevel="1">
      <c r="D26" s="20" t="s">
        <v>14</v>
      </c>
      <c r="J26" s="25">
        <f t="shared" ref="J26:O26" si="1">J14*J20</f>
        <v>8450</v>
      </c>
      <c r="K26" s="25">
        <f t="shared" si="1"/>
        <v>7200</v>
      </c>
      <c r="L26" s="25">
        <f t="shared" si="1"/>
        <v>7425</v>
      </c>
      <c r="M26" s="25">
        <f t="shared" si="1"/>
        <v>8550</v>
      </c>
      <c r="N26" s="25">
        <f t="shared" si="1"/>
        <v>8835</v>
      </c>
      <c r="O26" s="25">
        <f t="shared" si="1"/>
        <v>9280</v>
      </c>
      <c r="P26" s="20" t="str">
        <f ca="1">_xlfn.FORMULATEXT(O26)</f>
        <v>=O14*O20</v>
      </c>
    </row>
    <row r="27" spans="1:16" ht="12.75" customHeight="1" outlineLevel="1"/>
    <row r="28" spans="1:16" ht="12.75" customHeight="1"/>
    <row r="29" spans="1:16" ht="12.75" customHeight="1"/>
    <row r="30" spans="1:16" ht="12.75" customHeight="1"/>
    <row r="31" spans="1:16" ht="12.75" customHeight="1"/>
    <row r="32" spans="1:16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地雷あり</vt:lpstr>
      <vt:lpstr>地雷なし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2019-09-03T01:13:49Z</dcterms:created>
  <dcterms:modified xsi:type="dcterms:W3CDTF">2020-02-11T07:17:11Z</dcterms:modified>
</cp:coreProperties>
</file>